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18"/>
  <workbookPr/>
  <mc:AlternateContent xmlns:mc="http://schemas.openxmlformats.org/markup-compatibility/2006">
    <mc:Choice Requires="x15">
      <x15ac:absPath xmlns:x15ac="http://schemas.microsoft.com/office/spreadsheetml/2010/11/ac" url="C:\Users\hirata\Documents\Hirata\防振系資料\スタンダードフィルター\measurement\"/>
    </mc:Choice>
  </mc:AlternateContent>
  <xr:revisionPtr revIDLastSave="0" documentId="11_3832B00B855357625B1CCD1AF7890AC8B2AC0D4C" xr6:coauthVersionLast="45" xr6:coauthVersionMax="45" xr10:uidLastSave="{00000000-0000-0000-0000-000000000000}"/>
  <bookViews>
    <workbookView xWindow="0" yWindow="0" windowWidth="17712" windowHeight="9516" firstSheet="1" activeTab="1" xr2:uid="{00000000-000D-0000-FFFF-FFFF00000000}"/>
  </bookViews>
  <sheets>
    <sheet name="FRあり" sheetId="6" r:id="rId1"/>
    <sheet name="FRなし" sheetId="3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4" i="6"/>
  <c r="D11" i="6" l="1"/>
  <c r="A11" i="6"/>
  <c r="D10" i="6"/>
  <c r="D9" i="6"/>
  <c r="D8" i="6"/>
  <c r="D7" i="6"/>
  <c r="D6" i="6"/>
  <c r="D5" i="6"/>
  <c r="D4" i="6"/>
  <c r="A5" i="6"/>
  <c r="A7" i="6" l="1"/>
  <c r="A9" i="6"/>
  <c r="A6" i="6"/>
  <c r="A8" i="6"/>
  <c r="A10" i="6"/>
  <c r="A5" i="3"/>
  <c r="B6" i="3"/>
  <c r="A9" i="3" l="1"/>
  <c r="D8" i="3"/>
  <c r="A8" i="3" l="1"/>
  <c r="D9" i="3"/>
  <c r="D10" i="3"/>
  <c r="D7" i="3"/>
  <c r="D6" i="3"/>
  <c r="D5" i="3"/>
  <c r="D4" i="3"/>
  <c r="A10" i="3"/>
  <c r="A6" i="3" l="1"/>
  <c r="A7" i="3"/>
</calcChain>
</file>

<file path=xl/sharedStrings.xml><?xml version="1.0" encoding="utf-8"?>
<sst xmlns="http://schemas.openxmlformats.org/spreadsheetml/2006/main" count="14" uniqueCount="8">
  <si>
    <t>SF B2-6</t>
    <phoneticPr fontId="1"/>
  </si>
  <si>
    <t>with FR</t>
    <phoneticPr fontId="1"/>
  </si>
  <si>
    <t>weight(g)</t>
    <phoneticPr fontId="1"/>
  </si>
  <si>
    <t>plus(g)</t>
    <phoneticPr fontId="1"/>
  </si>
  <si>
    <t>sec/10times</t>
    <phoneticPr fontId="1"/>
  </si>
  <si>
    <t>frequency(Hz)</t>
    <phoneticPr fontId="1"/>
  </si>
  <si>
    <t>height(mm)</t>
    <phoneticPr fontId="1"/>
  </si>
  <si>
    <t>without FR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</si>
</sst>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aseline="0">
                <a:latin typeface="+mn-ea"/>
                <a:ea typeface="+mn-ea"/>
              </a:rPr>
              <a:t>Standard Filter B2-6 FR</a:t>
            </a:r>
            <a:r>
              <a:rPr lang="ja-JP" altLang="en-US" sz="1200" baseline="0">
                <a:latin typeface="+mn-ea"/>
                <a:ea typeface="+mn-ea"/>
              </a:rPr>
              <a:t>あり　重さ</a:t>
            </a:r>
            <a:r>
              <a:rPr lang="en-US" altLang="ja-JP" sz="1200" baseline="0">
                <a:latin typeface="+mn-ea"/>
                <a:ea typeface="+mn-ea"/>
              </a:rPr>
              <a:t>vs</a:t>
            </a:r>
            <a:r>
              <a:rPr lang="ja-JP" altLang="en-US" sz="1200" baseline="0">
                <a:latin typeface="+mn-ea"/>
                <a:ea typeface="+mn-ea"/>
              </a:rPr>
              <a:t>振動数</a:t>
            </a:r>
            <a:endParaRPr lang="ja-JP" altLang="en-US" sz="120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24675089281872553"/>
          <c:y val="0.86986104487248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25522088976723"/>
          <c:y val="0.13981481481481484"/>
          <c:w val="0.83530632094115698"/>
          <c:h val="0.55739209682123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FRあり!$A$5:$A$11</c:f>
              <c:numCache>
                <c:formatCode>General</c:formatCode>
                <c:ptCount val="7"/>
                <c:pt idx="0">
                  <c:v>165864</c:v>
                </c:pt>
                <c:pt idx="1">
                  <c:v>166171</c:v>
                </c:pt>
                <c:pt idx="2">
                  <c:v>166310</c:v>
                </c:pt>
                <c:pt idx="3">
                  <c:v>166324</c:v>
                </c:pt>
                <c:pt idx="4">
                  <c:v>166338</c:v>
                </c:pt>
                <c:pt idx="5">
                  <c:v>166402</c:v>
                </c:pt>
                <c:pt idx="6">
                  <c:v>166463</c:v>
                </c:pt>
              </c:numCache>
            </c:numRef>
          </c:xVal>
          <c:yVal>
            <c:numRef>
              <c:f>FRあり!$D$5:$D$11</c:f>
              <c:numCache>
                <c:formatCode>General</c:formatCode>
                <c:ptCount val="7"/>
                <c:pt idx="0">
                  <c:v>0.4016064257028113</c:v>
                </c:pt>
                <c:pt idx="1">
                  <c:v>0.30684258975145745</c:v>
                </c:pt>
                <c:pt idx="2">
                  <c:v>0.30048076923076922</c:v>
                </c:pt>
                <c:pt idx="3">
                  <c:v>0.30021014710297206</c:v>
                </c:pt>
                <c:pt idx="4">
                  <c:v>0.30656039239730232</c:v>
                </c:pt>
                <c:pt idx="5">
                  <c:v>0.31655587211142766</c:v>
                </c:pt>
                <c:pt idx="6">
                  <c:v>0.33411293017039762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D1-4E13-82AB-482B33E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784496"/>
        <c:axId val="1580778512"/>
      </c:scatterChart>
      <c:valAx>
        <c:axId val="158078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ja-JP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0" i="0" baseline="0">
                    <a:effectLst/>
                  </a:rPr>
                  <a:t>錘の重さ</a:t>
                </a:r>
                <a:r>
                  <a:rPr lang="en-US" altLang="ja-JP" sz="1000" b="0" i="0" baseline="0">
                    <a:effectLst/>
                  </a:rPr>
                  <a:t>(g)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ja-JP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ja-JP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778512"/>
        <c:crosses val="autoZero"/>
        <c:crossBetween val="midCat"/>
      </c:valAx>
      <c:valAx>
        <c:axId val="1580778512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振動数</a:t>
                </a:r>
                <a:r>
                  <a:rPr lang="en-US" altLang="ja-JP"/>
                  <a:t>(Hz)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78449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0" i="0" u="none" strike="noStrike" baseline="0">
                <a:effectLst/>
                <a:latin typeface="+mn-ea"/>
                <a:ea typeface="+mn-ea"/>
              </a:rPr>
              <a:t>Standard Filter B2-6 FR</a:t>
            </a:r>
            <a:r>
              <a:rPr lang="ja-JP" altLang="en-US" sz="1200" b="0" i="0" u="none" strike="noStrike" baseline="0">
                <a:effectLst/>
                <a:latin typeface="+mn-ea"/>
                <a:ea typeface="+mn-ea"/>
              </a:rPr>
              <a:t>あり</a:t>
            </a:r>
            <a:r>
              <a:rPr lang="en-US" altLang="ja-JP" sz="1200" b="0" i="0" u="none" strike="noStrike" baseline="0">
                <a:effectLst/>
                <a:latin typeface="+mn-ea"/>
                <a:ea typeface="+mn-ea"/>
              </a:rPr>
              <a:t> </a:t>
            </a:r>
            <a:r>
              <a:rPr lang="ja-JP" altLang="en-US" sz="1200" b="0" i="0" baseline="0">
                <a:effectLst/>
                <a:latin typeface="+mn-ea"/>
                <a:ea typeface="+mn-ea"/>
              </a:rPr>
              <a:t>キーストーン高さ</a:t>
            </a:r>
            <a:r>
              <a:rPr lang="en-US" altLang="ja-JP" sz="1200" b="0" i="0" baseline="0">
                <a:effectLst/>
                <a:latin typeface="+mn-ea"/>
                <a:ea typeface="+mn-ea"/>
              </a:rPr>
              <a:t>vs</a:t>
            </a:r>
            <a:r>
              <a:rPr lang="ja-JP" altLang="ja-JP" sz="1200" b="0" i="0" baseline="0">
                <a:effectLst/>
                <a:latin typeface="+mn-ea"/>
                <a:ea typeface="+mn-ea"/>
              </a:rPr>
              <a:t>振動数再測定</a:t>
            </a:r>
            <a:endParaRPr lang="ja-JP" altLang="ja-JP" sz="1200">
              <a:effectLst/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15716306755543721"/>
          <c:y val="0.9136546184738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2381267762091"/>
          <c:y val="4.7523427041499346E-2"/>
          <c:w val="0.86935459002204152"/>
          <c:h val="0.714848717524076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FRあり!$E$5:$E$11</c:f>
              <c:numCache>
                <c:formatCode>General</c:formatCode>
                <c:ptCount val="7"/>
                <c:pt idx="0">
                  <c:v>73.5</c:v>
                </c:pt>
                <c:pt idx="1">
                  <c:v>69.5</c:v>
                </c:pt>
                <c:pt idx="2">
                  <c:v>67.5</c:v>
                </c:pt>
                <c:pt idx="3">
                  <c:v>67</c:v>
                </c:pt>
                <c:pt idx="4">
                  <c:v>66</c:v>
                </c:pt>
                <c:pt idx="5">
                  <c:v>65.5</c:v>
                </c:pt>
                <c:pt idx="6">
                  <c:v>64.5</c:v>
                </c:pt>
              </c:numCache>
            </c:numRef>
          </c:xVal>
          <c:yVal>
            <c:numRef>
              <c:f>FRあり!$D$5:$D$11</c:f>
              <c:numCache>
                <c:formatCode>General</c:formatCode>
                <c:ptCount val="7"/>
                <c:pt idx="0">
                  <c:v>0.4016064257028113</c:v>
                </c:pt>
                <c:pt idx="1">
                  <c:v>0.30684258975145745</c:v>
                </c:pt>
                <c:pt idx="2">
                  <c:v>0.30048076923076922</c:v>
                </c:pt>
                <c:pt idx="3">
                  <c:v>0.30021014710297206</c:v>
                </c:pt>
                <c:pt idx="4">
                  <c:v>0.30656039239730232</c:v>
                </c:pt>
                <c:pt idx="5">
                  <c:v>0.31655587211142766</c:v>
                </c:pt>
                <c:pt idx="6">
                  <c:v>0.33411293017039762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EE-475B-AD49-3BAFD742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49824"/>
        <c:axId val="1580656352"/>
      </c:scatterChart>
      <c:valAx>
        <c:axId val="1580649824"/>
        <c:scaling>
          <c:orientation val="minMax"/>
          <c:max val="8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キーストーン高さ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656352"/>
        <c:crosses val="autoZero"/>
        <c:crossBetween val="midCat"/>
      </c:valAx>
      <c:valAx>
        <c:axId val="1580656352"/>
        <c:scaling>
          <c:orientation val="minMax"/>
          <c:max val="0.5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振動数（</a:t>
                </a:r>
                <a:r>
                  <a:rPr lang="en-US" altLang="ja-JP"/>
                  <a:t>Hz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64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aseline="0">
                <a:latin typeface="+mn-ea"/>
                <a:ea typeface="+mn-ea"/>
              </a:rPr>
              <a:t>Standard Filter B2-6 FR</a:t>
            </a:r>
            <a:r>
              <a:rPr lang="ja-JP" altLang="en-US" sz="1200" baseline="0">
                <a:latin typeface="+mn-ea"/>
                <a:ea typeface="+mn-ea"/>
              </a:rPr>
              <a:t>無し　重さ</a:t>
            </a:r>
            <a:r>
              <a:rPr lang="en-US" altLang="ja-JP" sz="1200" baseline="0">
                <a:latin typeface="+mn-ea"/>
                <a:ea typeface="+mn-ea"/>
              </a:rPr>
              <a:t>vs</a:t>
            </a:r>
            <a:r>
              <a:rPr lang="ja-JP" altLang="en-US" sz="1200" baseline="0">
                <a:latin typeface="+mn-ea"/>
                <a:ea typeface="+mn-ea"/>
              </a:rPr>
              <a:t>振動数</a:t>
            </a:r>
            <a:endParaRPr lang="ja-JP" altLang="en-US" sz="120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24675089281872553"/>
          <c:y val="0.86986104487248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25522088976723"/>
          <c:y val="0.13981481481481484"/>
          <c:w val="0.83530632094115698"/>
          <c:h val="0.55739209682123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FRなし!$A$5:$A$10</c:f>
              <c:numCache>
                <c:formatCode>General</c:formatCode>
                <c:ptCount val="6"/>
                <c:pt idx="0">
                  <c:v>165367</c:v>
                </c:pt>
                <c:pt idx="1">
                  <c:v>165674</c:v>
                </c:pt>
                <c:pt idx="2">
                  <c:v>165766</c:v>
                </c:pt>
                <c:pt idx="3">
                  <c:v>165827</c:v>
                </c:pt>
                <c:pt idx="4">
                  <c:v>165869</c:v>
                </c:pt>
                <c:pt idx="5">
                  <c:v>166176</c:v>
                </c:pt>
              </c:numCache>
            </c:numRef>
          </c:xVal>
          <c:yVal>
            <c:numRef>
              <c:f>FRなし!$D$5:$D$10</c:f>
              <c:numCache>
                <c:formatCode>General</c:formatCode>
                <c:ptCount val="6"/>
                <c:pt idx="0">
                  <c:v>0.42498937526561831</c:v>
                </c:pt>
                <c:pt idx="1">
                  <c:v>0.31535793125197098</c:v>
                </c:pt>
                <c:pt idx="2">
                  <c:v>0.28498147620404674</c:v>
                </c:pt>
                <c:pt idx="3">
                  <c:v>0.27754648903691365</c:v>
                </c:pt>
                <c:pt idx="4">
                  <c:v>0.2785515320334262</c:v>
                </c:pt>
                <c:pt idx="5">
                  <c:v>0.40883074407195419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E4-4F56-9563-C3DBC8AC7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48192"/>
        <c:axId val="1580647648"/>
      </c:scatterChart>
      <c:valAx>
        <c:axId val="158064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ja-JP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0" i="0" baseline="0">
                    <a:effectLst/>
                  </a:rPr>
                  <a:t>錘の重さ</a:t>
                </a:r>
                <a:r>
                  <a:rPr lang="en-US" altLang="ja-JP" sz="1000" b="0" i="0" baseline="0">
                    <a:effectLst/>
                  </a:rPr>
                  <a:t>(g)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ja-JP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ja-JP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647648"/>
        <c:crosses val="autoZero"/>
        <c:crossBetween val="midCat"/>
      </c:valAx>
      <c:valAx>
        <c:axId val="1580647648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振動数</a:t>
                </a:r>
                <a:r>
                  <a:rPr lang="en-US" altLang="ja-JP"/>
                  <a:t>(Hz)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648192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0" i="0" u="none" strike="noStrike" baseline="0">
                <a:effectLst/>
                <a:latin typeface="+mn-ea"/>
                <a:ea typeface="+mn-ea"/>
              </a:rPr>
              <a:t>Standard Filter B2-6 FR</a:t>
            </a:r>
            <a:r>
              <a:rPr lang="ja-JP" altLang="ja-JP" sz="1200" b="0" i="0" u="none" strike="noStrike" baseline="0">
                <a:effectLst/>
                <a:latin typeface="+mn-ea"/>
                <a:ea typeface="+mn-ea"/>
              </a:rPr>
              <a:t>無し</a:t>
            </a:r>
            <a:r>
              <a:rPr lang="en-US" altLang="ja-JP" sz="1200" b="0" i="0" u="none" strike="noStrike" baseline="0">
                <a:effectLst/>
                <a:latin typeface="+mn-ea"/>
                <a:ea typeface="+mn-ea"/>
              </a:rPr>
              <a:t> </a:t>
            </a:r>
            <a:r>
              <a:rPr lang="ja-JP" altLang="en-US" sz="1200" b="0" i="0" baseline="0">
                <a:effectLst/>
                <a:latin typeface="+mn-ea"/>
                <a:ea typeface="+mn-ea"/>
              </a:rPr>
              <a:t>キーストーン高さ</a:t>
            </a:r>
            <a:r>
              <a:rPr lang="en-US" altLang="ja-JP" sz="1200" b="0" i="0" baseline="0">
                <a:effectLst/>
                <a:latin typeface="+mn-ea"/>
                <a:ea typeface="+mn-ea"/>
              </a:rPr>
              <a:t>vs</a:t>
            </a:r>
            <a:r>
              <a:rPr lang="ja-JP" altLang="ja-JP" sz="1200" b="0" i="0" baseline="0">
                <a:effectLst/>
                <a:latin typeface="+mn-ea"/>
                <a:ea typeface="+mn-ea"/>
              </a:rPr>
              <a:t>振動数再測定</a:t>
            </a:r>
            <a:endParaRPr lang="ja-JP" altLang="ja-JP" sz="1200">
              <a:effectLst/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15716306755543721"/>
          <c:y val="0.9136546184738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2381267762091"/>
          <c:y val="4.7523427041499346E-2"/>
          <c:w val="0.86935459002204152"/>
          <c:h val="0.714848717524076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FRなし!$E$5:$E$10</c:f>
              <c:numCache>
                <c:formatCode>General</c:formatCode>
                <c:ptCount val="6"/>
                <c:pt idx="0">
                  <c:v>74.5</c:v>
                </c:pt>
                <c:pt idx="1">
                  <c:v>71</c:v>
                </c:pt>
                <c:pt idx="2">
                  <c:v>69.2</c:v>
                </c:pt>
                <c:pt idx="3">
                  <c:v>67.5</c:v>
                </c:pt>
                <c:pt idx="4">
                  <c:v>67</c:v>
                </c:pt>
                <c:pt idx="5">
                  <c:v>62</c:v>
                </c:pt>
              </c:numCache>
            </c:numRef>
          </c:xVal>
          <c:yVal>
            <c:numRef>
              <c:f>FRなし!$D$5:$D$10</c:f>
              <c:numCache>
                <c:formatCode>General</c:formatCode>
                <c:ptCount val="6"/>
                <c:pt idx="0">
                  <c:v>0.42498937526561831</c:v>
                </c:pt>
                <c:pt idx="1">
                  <c:v>0.31535793125197098</c:v>
                </c:pt>
                <c:pt idx="2">
                  <c:v>0.28498147620404674</c:v>
                </c:pt>
                <c:pt idx="3">
                  <c:v>0.27754648903691365</c:v>
                </c:pt>
                <c:pt idx="4">
                  <c:v>0.2785515320334262</c:v>
                </c:pt>
                <c:pt idx="5">
                  <c:v>0.40883074407195419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EE-42B1-994B-EC244EAF0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52544"/>
        <c:axId val="1580653088"/>
      </c:scatterChart>
      <c:valAx>
        <c:axId val="1580652544"/>
        <c:scaling>
          <c:orientation val="minMax"/>
          <c:max val="8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キーストーン高さ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653088"/>
        <c:crosses val="autoZero"/>
        <c:crossBetween val="midCat"/>
      </c:valAx>
      <c:valAx>
        <c:axId val="1580653088"/>
        <c:scaling>
          <c:orientation val="minMax"/>
          <c:max val="0.5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振動数（</a:t>
                </a:r>
                <a:r>
                  <a:rPr lang="en-US" altLang="ja-JP"/>
                  <a:t>Hz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65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53340</xdr:rowOff>
    </xdr:from>
    <xdr:to>
      <xdr:col>7</xdr:col>
      <xdr:colOff>548640</xdr:colOff>
      <xdr:row>29</xdr:row>
      <xdr:rowOff>118110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30</xdr:row>
      <xdr:rowOff>30480</xdr:rowOff>
    </xdr:from>
    <xdr:to>
      <xdr:col>7</xdr:col>
      <xdr:colOff>518160</xdr:colOff>
      <xdr:row>53</xdr:row>
      <xdr:rowOff>160020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53340</xdr:rowOff>
    </xdr:from>
    <xdr:to>
      <xdr:col>7</xdr:col>
      <xdr:colOff>548640</xdr:colOff>
      <xdr:row>29</xdr:row>
      <xdr:rowOff>118110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30</xdr:row>
      <xdr:rowOff>30480</xdr:rowOff>
    </xdr:from>
    <xdr:to>
      <xdr:col>7</xdr:col>
      <xdr:colOff>518160</xdr:colOff>
      <xdr:row>53</xdr:row>
      <xdr:rowOff>160020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workbookViewId="0">
      <selection activeCell="H10" sqref="H10"/>
    </sheetView>
  </sheetViews>
  <sheetFormatPr defaultRowHeight="13.15"/>
  <cols>
    <col min="1" max="1" width="10.5" bestFit="1" customWidth="1"/>
    <col min="2" max="2" width="0" hidden="1" customWidth="1"/>
    <col min="3" max="3" width="12.125" bestFit="1" customWidth="1"/>
    <col min="4" max="4" width="13.5" bestFit="1" customWidth="1"/>
    <col min="5" max="5" width="10.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idden="1">
      <c r="A4" s="1">
        <f>30720+30260+29930+29920+30340+9240+(1988*2)+420+63</f>
        <v>164869</v>
      </c>
      <c r="B4" s="1">
        <v>0</v>
      </c>
      <c r="C4" s="1"/>
      <c r="D4" s="1" t="e">
        <f>1/(C4/10)</f>
        <v>#DIV/0!</v>
      </c>
      <c r="E4" s="1"/>
    </row>
    <row r="5" spans="1:5">
      <c r="A5" s="1">
        <f>$A$4+B5</f>
        <v>165864</v>
      </c>
      <c r="B5" s="1">
        <v>995</v>
      </c>
      <c r="C5" s="1">
        <v>24.9</v>
      </c>
      <c r="D5" s="1">
        <f>1/(C5/10)</f>
        <v>0.4016064257028113</v>
      </c>
      <c r="E5" s="1">
        <v>73.5</v>
      </c>
    </row>
    <row r="6" spans="1:5">
      <c r="A6" s="1">
        <f t="shared" ref="A6:A10" si="0">$A$4+B6</f>
        <v>166171</v>
      </c>
      <c r="B6" s="1">
        <v>1302</v>
      </c>
      <c r="C6" s="1">
        <v>32.590000000000003</v>
      </c>
      <c r="D6" s="1">
        <f t="shared" ref="D6:D10" si="1">1/(C6/10)</f>
        <v>0.30684258975145745</v>
      </c>
      <c r="E6" s="1">
        <v>69.5</v>
      </c>
    </row>
    <row r="7" spans="1:5">
      <c r="A7" s="1">
        <f t="shared" si="0"/>
        <v>166310</v>
      </c>
      <c r="B7" s="1">
        <v>1441</v>
      </c>
      <c r="C7" s="1">
        <v>33.28</v>
      </c>
      <c r="D7" s="1">
        <f t="shared" si="1"/>
        <v>0.30048076923076922</v>
      </c>
      <c r="E7" s="1">
        <v>67.5</v>
      </c>
    </row>
    <row r="8" spans="1:5">
      <c r="A8" s="2">
        <f t="shared" si="0"/>
        <v>166324</v>
      </c>
      <c r="B8" s="2">
        <v>1455</v>
      </c>
      <c r="C8" s="2">
        <v>33.31</v>
      </c>
      <c r="D8" s="2">
        <f t="shared" si="1"/>
        <v>0.30021014710297206</v>
      </c>
      <c r="E8" s="2">
        <v>67</v>
      </c>
    </row>
    <row r="9" spans="1:5">
      <c r="A9" s="3">
        <f t="shared" si="0"/>
        <v>166338</v>
      </c>
      <c r="B9" s="3">
        <v>1469</v>
      </c>
      <c r="C9" s="3">
        <v>32.619999999999997</v>
      </c>
      <c r="D9" s="3">
        <f t="shared" si="1"/>
        <v>0.30656039239730232</v>
      </c>
      <c r="E9" s="3">
        <v>66</v>
      </c>
    </row>
    <row r="10" spans="1:5">
      <c r="A10" s="1">
        <f t="shared" si="0"/>
        <v>166402</v>
      </c>
      <c r="B10" s="1">
        <v>1533</v>
      </c>
      <c r="C10" s="1">
        <v>31.59</v>
      </c>
      <c r="D10" s="1">
        <f t="shared" si="1"/>
        <v>0.31655587211142766</v>
      </c>
      <c r="E10" s="1">
        <v>65.5</v>
      </c>
    </row>
    <row r="11" spans="1:5">
      <c r="A11" s="1">
        <f t="shared" ref="A11" si="2">$A$4+B11</f>
        <v>166463</v>
      </c>
      <c r="B11" s="1">
        <v>1594</v>
      </c>
      <c r="C11" s="1">
        <v>29.93</v>
      </c>
      <c r="D11" s="1">
        <f t="shared" ref="D11" si="3">1/(C11/10)</f>
        <v>0.33411293017039762</v>
      </c>
      <c r="E11" s="1">
        <v>64.5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>
      <selection activeCell="G9" sqref="G9"/>
    </sheetView>
  </sheetViews>
  <sheetFormatPr defaultRowHeight="13.15"/>
  <cols>
    <col min="1" max="1" width="10.5" bestFit="1" customWidth="1"/>
    <col min="2" max="2" width="0" hidden="1" customWidth="1"/>
    <col min="3" max="3" width="12.125" bestFit="1" customWidth="1"/>
    <col min="4" max="4" width="13.5" bestFit="1" customWidth="1"/>
    <col min="5" max="5" width="10.5" bestFit="1" customWidth="1"/>
  </cols>
  <sheetData>
    <row r="1" spans="1:5">
      <c r="A1" t="s">
        <v>0</v>
      </c>
    </row>
    <row r="2" spans="1:5">
      <c r="A2" t="s">
        <v>7</v>
      </c>
    </row>
    <row r="3" spans="1: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idden="1">
      <c r="A4" s="1">
        <f>30720+30260+29930+29920+30340+9240+(1988*2)+420+63</f>
        <v>164869</v>
      </c>
      <c r="B4" s="1">
        <v>0</v>
      </c>
      <c r="C4" s="1"/>
      <c r="D4" s="1" t="e">
        <f>1/(C4/10)</f>
        <v>#DIV/0!</v>
      </c>
      <c r="E4" s="1"/>
    </row>
    <row r="5" spans="1:5">
      <c r="A5" s="1">
        <f>$A$4+B5</f>
        <v>165367</v>
      </c>
      <c r="B5" s="1">
        <v>498</v>
      </c>
      <c r="C5" s="1">
        <v>23.53</v>
      </c>
      <c r="D5" s="1">
        <f>1/(C5/10)</f>
        <v>0.42498937526561831</v>
      </c>
      <c r="E5" s="1">
        <v>74.5</v>
      </c>
    </row>
    <row r="6" spans="1:5">
      <c r="A6" s="1">
        <f t="shared" ref="A6:A10" si="0">$A$4+B6</f>
        <v>165674</v>
      </c>
      <c r="B6" s="1">
        <f>498+307</f>
        <v>805</v>
      </c>
      <c r="C6" s="1">
        <v>31.71</v>
      </c>
      <c r="D6" s="1">
        <f t="shared" ref="D6:D10" si="1">1/(C6/10)</f>
        <v>0.31535793125197098</v>
      </c>
      <c r="E6" s="1">
        <v>71</v>
      </c>
    </row>
    <row r="7" spans="1:5">
      <c r="A7" s="1">
        <f t="shared" si="0"/>
        <v>165766</v>
      </c>
      <c r="B7" s="1">
        <v>897</v>
      </c>
      <c r="C7" s="1">
        <v>35.090000000000003</v>
      </c>
      <c r="D7" s="1">
        <f t="shared" si="1"/>
        <v>0.28498147620404674</v>
      </c>
      <c r="E7" s="1">
        <v>69.2</v>
      </c>
    </row>
    <row r="8" spans="1:5">
      <c r="A8" s="2">
        <f t="shared" si="0"/>
        <v>165827</v>
      </c>
      <c r="B8" s="2">
        <v>958</v>
      </c>
      <c r="C8" s="2">
        <v>36.03</v>
      </c>
      <c r="D8" s="2">
        <f t="shared" si="1"/>
        <v>0.27754648903691365</v>
      </c>
      <c r="E8" s="2">
        <v>67.5</v>
      </c>
    </row>
    <row r="9" spans="1:5">
      <c r="A9" s="1">
        <f t="shared" si="0"/>
        <v>165869</v>
      </c>
      <c r="B9" s="3">
        <v>1000</v>
      </c>
      <c r="C9" s="3">
        <v>35.9</v>
      </c>
      <c r="D9" s="3">
        <f t="shared" si="1"/>
        <v>0.2785515320334262</v>
      </c>
      <c r="E9" s="3">
        <v>67</v>
      </c>
    </row>
    <row r="10" spans="1:5">
      <c r="A10" s="1">
        <f t="shared" si="0"/>
        <v>166176</v>
      </c>
      <c r="B10" s="1">
        <v>1307</v>
      </c>
      <c r="C10" s="1">
        <v>24.46</v>
      </c>
      <c r="D10" s="1">
        <f t="shared" si="1"/>
        <v>0.40883074407195419</v>
      </c>
      <c r="E10" s="1">
        <v>62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平田直篤</dc:creator>
  <cp:keywords/>
  <dc:description/>
  <cp:lastModifiedBy>Fabian Peña</cp:lastModifiedBy>
  <cp:revision/>
  <dcterms:created xsi:type="dcterms:W3CDTF">2015-06-15T02:28:07Z</dcterms:created>
  <dcterms:modified xsi:type="dcterms:W3CDTF">2020-09-24T07:39:55Z</dcterms:modified>
  <cp:category/>
  <cp:contentStatus/>
</cp:coreProperties>
</file>